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rv\Desktop\Zakázky\23094_DPS_VZT_Podkrovní vestavba budovy č.p.1, Český Brod\Rozpracované\20240217_Ke kontrole včetně výkazu a rozpočtu\doc, xls\"/>
    </mc:Choice>
  </mc:AlternateContent>
  <xr:revisionPtr revIDLastSave="0" documentId="13_ncr:1_{E4D6E1A0-8483-4416-B294-858C4790D39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ulka výkonů" sheetId="7" r:id="rId1"/>
  </sheets>
  <definedNames>
    <definedName name="_xlnm._FilterDatabase" localSheetId="0" hidden="1">'Tabulka výkonů'!$G$1:$G$77</definedName>
    <definedName name="_xlnm.Print_Titles" localSheetId="0">'Tabulka výkonů'!$1:$15</definedName>
    <definedName name="_xlnm.Print_Area" localSheetId="0">'Tabulka výkonů'!$A$1:$S$32</definedName>
  </definedNames>
  <calcPr calcId="191029"/>
</workbook>
</file>

<file path=xl/calcChain.xml><?xml version="1.0" encoding="utf-8"?>
<calcChain xmlns="http://schemas.openxmlformats.org/spreadsheetml/2006/main">
  <c r="M30" i="7" l="1"/>
  <c r="I30" i="7"/>
  <c r="L30" i="7"/>
  <c r="H30" i="7" l="1"/>
</calcChain>
</file>

<file path=xl/sharedStrings.xml><?xml version="1.0" encoding="utf-8"?>
<sst xmlns="http://schemas.openxmlformats.org/spreadsheetml/2006/main" count="84" uniqueCount="68">
  <si>
    <t>Tabulka výkonů VZT zařízení</t>
  </si>
  <si>
    <t>Místo:</t>
  </si>
  <si>
    <t>Nadm. výška:</t>
  </si>
  <si>
    <t>m.n.m.</t>
  </si>
  <si>
    <t>Výpočtové hodnoty:</t>
  </si>
  <si>
    <t>Zima</t>
  </si>
  <si>
    <t>te=</t>
  </si>
  <si>
    <t>°C</t>
  </si>
  <si>
    <t>Léto</t>
  </si>
  <si>
    <t>Číslo</t>
  </si>
  <si>
    <t>Název zařízení</t>
  </si>
  <si>
    <t>Typ zařízení</t>
  </si>
  <si>
    <t>Množství vzuchu</t>
  </si>
  <si>
    <t>Externí</t>
  </si>
  <si>
    <t xml:space="preserve">Příkon </t>
  </si>
  <si>
    <t>Odběr</t>
  </si>
  <si>
    <t>Výst. teplota</t>
  </si>
  <si>
    <t>Tlaková ztr.</t>
  </si>
  <si>
    <t>zařízení</t>
  </si>
  <si>
    <t xml:space="preserve">přiváděného </t>
  </si>
  <si>
    <t>tlak</t>
  </si>
  <si>
    <t>proudu</t>
  </si>
  <si>
    <t>odsávaného</t>
  </si>
  <si>
    <t>výměníku</t>
  </si>
  <si>
    <t>(m3/h)</t>
  </si>
  <si>
    <t>(Pa)</t>
  </si>
  <si>
    <t>(kW /400 V)</t>
  </si>
  <si>
    <t>(kW /230 V)</t>
  </si>
  <si>
    <t>(°C)</t>
  </si>
  <si>
    <t>(kW)</t>
  </si>
  <si>
    <t>(kPa)</t>
  </si>
  <si>
    <t>Pozn.</t>
  </si>
  <si>
    <t>(Poz.)</t>
  </si>
  <si>
    <t>Zakázka:</t>
  </si>
  <si>
    <t>VZT - 1</t>
  </si>
  <si>
    <t>Pracovní  verze:</t>
  </si>
  <si>
    <t xml:space="preserve">°C </t>
  </si>
  <si>
    <t>Počet</t>
  </si>
  <si>
    <t>kusů</t>
  </si>
  <si>
    <t>1</t>
  </si>
  <si>
    <t>(A)</t>
  </si>
  <si>
    <t>VZT - 2</t>
  </si>
  <si>
    <t>VZT - 3</t>
  </si>
  <si>
    <t>Vytápění:</t>
  </si>
  <si>
    <t>zima</t>
  </si>
  <si>
    <t>Topný výkon</t>
  </si>
  <si>
    <t>Qtop</t>
  </si>
  <si>
    <t>1.01</t>
  </si>
  <si>
    <t>2.01</t>
  </si>
  <si>
    <t>3.01</t>
  </si>
  <si>
    <t>3.02</t>
  </si>
  <si>
    <t>elektro</t>
  </si>
  <si>
    <t>Integrovaný elektrický ohřívač</t>
  </si>
  <si>
    <t>Zařízení č. 3 - Větrání hygienického zázemí</t>
  </si>
  <si>
    <t>3.03</t>
  </si>
  <si>
    <t>Nástěnný ventilátor o průměru 100mm</t>
  </si>
  <si>
    <t>CB100 PLUS</t>
  </si>
  <si>
    <t>Český Brod</t>
  </si>
  <si>
    <t>Podkrovní vestavba budovy č.p.1</t>
  </si>
  <si>
    <t>3</t>
  </si>
  <si>
    <t>Kompaktní vzduchotechnická jednotka s rotačním výměníkem</t>
  </si>
  <si>
    <t>Topvex TR20-EL5,2</t>
  </si>
  <si>
    <t>Zařízení č.1 - Větrání výstavního sálu</t>
  </si>
  <si>
    <t>Zařízení č. 2 - Větrání kanceláří a skladů</t>
  </si>
  <si>
    <t>Save VTR 500</t>
  </si>
  <si>
    <t>CAV regulace. doporučené jištění 3x20A/400V, účinnost rekuperace dle EN308 - 78,0%</t>
  </si>
  <si>
    <t>2</t>
  </si>
  <si>
    <t>doporučené jištění 1x13A/230V, účinnost rekuperace dle EN308- 85,0%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</si>
</sst>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\$#,##0\ ;\(\$#,##0\)"/>
  </numFmts>
  <fonts count="15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 CE"/>
      <charset val="238"/>
    </font>
    <font>
      <b/>
      <u/>
      <sz val="14"/>
      <name val="Times New Roman CE"/>
      <family val="1"/>
      <charset val="238"/>
    </font>
    <font>
      <b/>
      <u/>
      <sz val="12"/>
      <name val="Times New Roman CE"/>
      <family val="1"/>
      <charset val="238"/>
    </font>
    <font>
      <sz val="12"/>
      <name val="Times New Roman CE"/>
      <family val="1"/>
      <charset val="238"/>
    </font>
    <font>
      <u/>
      <sz val="7.2"/>
      <color indexed="36"/>
      <name val="Times New Roman CE"/>
      <charset val="238"/>
    </font>
    <font>
      <sz val="10"/>
      <name val="Arial CE"/>
      <charset val="238"/>
    </font>
    <font>
      <u/>
      <sz val="8.5"/>
      <color indexed="12"/>
      <name val="Arial CE"/>
      <charset val="238"/>
    </font>
    <font>
      <sz val="10"/>
      <name val="Arial"/>
      <family val="2"/>
      <charset val="238"/>
    </font>
    <font>
      <sz val="10"/>
      <color indexed="24"/>
      <name val="Arial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</borders>
  <cellStyleXfs count="5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3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2" applyNumberFormat="0" applyFon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horizontal="center" vertical="top"/>
    </xf>
    <xf numFmtId="0" fontId="0" fillId="0" borderId="4" xfId="0" applyBorder="1" applyAlignment="1">
      <alignment vertical="top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 shrinkToFit="1"/>
    </xf>
    <xf numFmtId="0" fontId="0" fillId="0" borderId="0" xfId="0" applyAlignment="1">
      <alignment horizontal="center" vertical="top" wrapText="1" shrinkToFit="1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 wrapText="1" shrinkToFi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 shrinkToFit="1"/>
    </xf>
    <xf numFmtId="165" fontId="6" fillId="0" borderId="0" xfId="0" applyNumberFormat="1" applyFont="1" applyAlignment="1">
      <alignment horizontal="center" vertical="top"/>
    </xf>
    <xf numFmtId="2" fontId="6" fillId="0" borderId="0" xfId="0" applyNumberFormat="1" applyFont="1" applyAlignment="1">
      <alignment horizontal="center" vertical="top"/>
    </xf>
    <xf numFmtId="164" fontId="7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49" fontId="7" fillId="0" borderId="0" xfId="0" applyNumberFormat="1" applyFont="1" applyAlignment="1">
      <alignment horizontal="center" vertical="top"/>
    </xf>
    <xf numFmtId="14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vertical="top" wrapText="1" shrinkToFit="1"/>
    </xf>
    <xf numFmtId="0" fontId="7" fillId="0" borderId="0" xfId="0" applyFont="1" applyAlignment="1">
      <alignment horizontal="right" vertical="top"/>
    </xf>
    <xf numFmtId="164" fontId="7" fillId="0" borderId="0" xfId="0" applyNumberFormat="1" applyFont="1" applyAlignment="1">
      <alignment vertical="top"/>
    </xf>
    <xf numFmtId="0" fontId="0" fillId="0" borderId="0" xfId="0" applyAlignment="1">
      <alignment vertical="top" wrapText="1" shrinkToFit="1"/>
    </xf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49" fontId="0" fillId="0" borderId="2" xfId="0" applyNumberFormat="1" applyBorder="1" applyAlignment="1">
      <alignment horizontal="center" vertical="top"/>
    </xf>
    <xf numFmtId="0" fontId="0" fillId="0" borderId="3" xfId="0" applyBorder="1" applyAlignment="1">
      <alignment vertical="top" wrapText="1" shrinkToFit="1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top" wrapText="1" shrinkToFit="1"/>
    </xf>
    <xf numFmtId="165" fontId="0" fillId="0" borderId="2" xfId="0" applyNumberFormat="1" applyBorder="1" applyAlignment="1">
      <alignment horizontal="center" vertical="top"/>
    </xf>
    <xf numFmtId="2" fontId="0" fillId="0" borderId="2" xfId="0" applyNumberFormat="1" applyBorder="1" applyAlignment="1">
      <alignment horizontal="center" vertical="top"/>
    </xf>
    <xf numFmtId="0" fontId="0" fillId="0" borderId="5" xfId="0" applyBorder="1" applyAlignment="1">
      <alignment vertical="top" wrapText="1" shrinkToFit="1"/>
    </xf>
    <xf numFmtId="0" fontId="0" fillId="0" borderId="10" xfId="0" applyBorder="1" applyAlignment="1">
      <alignment horizontal="center" vertical="top" wrapText="1" shrinkToFit="1"/>
    </xf>
    <xf numFmtId="0" fontId="0" fillId="0" borderId="11" xfId="0" applyBorder="1" applyAlignment="1">
      <alignment horizontal="center" vertical="top" wrapText="1" shrinkToFit="1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3" fontId="0" fillId="0" borderId="15" xfId="0" applyNumberFormat="1" applyBorder="1" applyAlignment="1">
      <alignment horizontal="center" vertical="top"/>
    </xf>
    <xf numFmtId="0" fontId="0" fillId="0" borderId="15" xfId="0" applyBorder="1" applyAlignment="1">
      <alignment horizontal="center" vertical="top" wrapText="1" shrinkToFit="1"/>
    </xf>
    <xf numFmtId="165" fontId="0" fillId="0" borderId="15" xfId="0" applyNumberFormat="1" applyBorder="1" applyAlignment="1">
      <alignment horizontal="center" vertical="top"/>
    </xf>
    <xf numFmtId="165" fontId="0" fillId="0" borderId="16" xfId="0" applyNumberFormat="1" applyBorder="1" applyAlignment="1">
      <alignment horizontal="center" vertical="top"/>
    </xf>
    <xf numFmtId="2" fontId="0" fillId="0" borderId="17" xfId="0" applyNumberFormat="1" applyBorder="1" applyAlignment="1">
      <alignment horizontal="center"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49" fontId="0" fillId="0" borderId="19" xfId="0" applyNumberFormat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 vertical="top" wrapText="1" shrinkToFit="1"/>
    </xf>
    <xf numFmtId="165" fontId="0" fillId="0" borderId="19" xfId="0" applyNumberFormat="1" applyBorder="1" applyAlignment="1">
      <alignment horizontal="center" vertical="top"/>
    </xf>
    <xf numFmtId="2" fontId="0" fillId="0" borderId="19" xfId="0" applyNumberFormat="1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2" fontId="0" fillId="0" borderId="22" xfId="0" applyNumberFormat="1" applyBorder="1" applyAlignment="1">
      <alignment horizontal="center" vertical="top"/>
    </xf>
    <xf numFmtId="0" fontId="0" fillId="0" borderId="17" xfId="0" applyBorder="1" applyAlignment="1">
      <alignment vertical="top" wrapText="1" shrinkToFit="1"/>
    </xf>
    <xf numFmtId="0" fontId="0" fillId="0" borderId="2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49" fontId="0" fillId="0" borderId="23" xfId="0" applyNumberFormat="1" applyBorder="1" applyAlignment="1">
      <alignment horizontal="center" vertical="top"/>
    </xf>
    <xf numFmtId="0" fontId="0" fillId="0" borderId="25" xfId="0" applyBorder="1" applyAlignment="1">
      <alignment horizontal="center" vertical="top" wrapText="1" shrinkToFit="1"/>
    </xf>
    <xf numFmtId="3" fontId="0" fillId="0" borderId="23" xfId="0" applyNumberFormat="1" applyBorder="1" applyAlignment="1">
      <alignment horizontal="center" vertical="top"/>
    </xf>
    <xf numFmtId="165" fontId="0" fillId="0" borderId="24" xfId="0" applyNumberFormat="1" applyBorder="1" applyAlignment="1">
      <alignment horizontal="center" vertical="top"/>
    </xf>
    <xf numFmtId="0" fontId="0" fillId="0" borderId="3" xfId="0" applyBorder="1" applyAlignment="1">
      <alignment horizontal="center" vertical="top" wrapText="1" shrinkToFit="1"/>
    </xf>
    <xf numFmtId="0" fontId="0" fillId="0" borderId="5" xfId="0" applyBorder="1" applyAlignment="1">
      <alignment horizontal="center" vertical="top" wrapText="1" shrinkToFit="1"/>
    </xf>
    <xf numFmtId="0" fontId="0" fillId="0" borderId="20" xfId="0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13" xfId="0" applyNumberFormat="1" applyBorder="1" applyAlignment="1">
      <alignment horizontal="center" vertical="top"/>
    </xf>
    <xf numFmtId="0" fontId="0" fillId="0" borderId="21" xfId="0" applyBorder="1" applyAlignment="1">
      <alignment vertical="top" wrapText="1" shrinkToFit="1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horizontal="center" vertical="top" wrapText="1" shrinkToFit="1"/>
    </xf>
    <xf numFmtId="165" fontId="0" fillId="0" borderId="13" xfId="0" applyNumberFormat="1" applyBorder="1" applyAlignment="1">
      <alignment horizontal="center" vertical="top"/>
    </xf>
    <xf numFmtId="165" fontId="0" fillId="0" borderId="12" xfId="0" applyNumberFormat="1" applyBorder="1" applyAlignment="1">
      <alignment horizontal="center" vertical="top"/>
    </xf>
    <xf numFmtId="165" fontId="0" fillId="0" borderId="21" xfId="0" applyNumberFormat="1" applyBorder="1" applyAlignment="1">
      <alignment horizontal="center" vertical="top"/>
    </xf>
    <xf numFmtId="165" fontId="0" fillId="0" borderId="3" xfId="0" applyNumberFormat="1" applyBorder="1" applyAlignment="1">
      <alignment horizontal="center" vertical="top"/>
    </xf>
    <xf numFmtId="165" fontId="0" fillId="0" borderId="5" xfId="0" applyNumberFormat="1" applyBorder="1" applyAlignment="1">
      <alignment horizontal="center" vertical="top"/>
    </xf>
    <xf numFmtId="165" fontId="0" fillId="0" borderId="17" xfId="0" applyNumberFormat="1" applyBorder="1" applyAlignment="1">
      <alignment horizontal="center" vertical="top"/>
    </xf>
    <xf numFmtId="165" fontId="0" fillId="0" borderId="33" xfId="0" applyNumberFormat="1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8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left" vertical="top" wrapText="1"/>
    </xf>
    <xf numFmtId="49" fontId="0" fillId="0" borderId="7" xfId="0" applyNumberFormat="1" applyBorder="1" applyAlignment="1">
      <alignment horizontal="center" vertical="top"/>
    </xf>
    <xf numFmtId="0" fontId="0" fillId="0" borderId="9" xfId="0" applyBorder="1" applyAlignment="1">
      <alignment vertical="top" wrapText="1" shrinkToFit="1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27" xfId="0" applyBorder="1" applyAlignment="1">
      <alignment horizontal="center" vertical="center" wrapText="1" shrinkToFit="1"/>
    </xf>
    <xf numFmtId="165" fontId="0" fillId="0" borderId="7" xfId="0" applyNumberFormat="1" applyBorder="1" applyAlignment="1">
      <alignment horizontal="center" vertical="top"/>
    </xf>
    <xf numFmtId="165" fontId="0" fillId="0" borderId="9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2" fontId="0" fillId="0" borderId="7" xfId="0" applyNumberFormat="1" applyBorder="1" applyAlignment="1">
      <alignment horizontal="center" vertical="top"/>
    </xf>
    <xf numFmtId="2" fontId="0" fillId="0" borderId="27" xfId="0" applyNumberFormat="1" applyBorder="1" applyAlignment="1">
      <alignment horizontal="center" vertical="top"/>
    </xf>
    <xf numFmtId="2" fontId="0" fillId="0" borderId="28" xfId="0" applyNumberFormat="1" applyBorder="1" applyAlignment="1">
      <alignment horizontal="center" vertical="top"/>
    </xf>
    <xf numFmtId="2" fontId="0" fillId="0" borderId="29" xfId="0" applyNumberFormat="1" applyBorder="1" applyAlignment="1">
      <alignment horizontal="center" vertical="top"/>
    </xf>
    <xf numFmtId="0" fontId="0" fillId="0" borderId="30" xfId="0" applyBorder="1" applyAlignment="1">
      <alignment horizontal="center" vertical="center" wrapText="1" shrinkToFit="1"/>
    </xf>
    <xf numFmtId="2" fontId="0" fillId="0" borderId="9" xfId="0" applyNumberFormat="1" applyBorder="1" applyAlignment="1">
      <alignment horizontal="center" vertical="top"/>
    </xf>
    <xf numFmtId="0" fontId="0" fillId="0" borderId="27" xfId="0" applyBorder="1" applyAlignment="1">
      <alignment vertical="top"/>
    </xf>
    <xf numFmtId="49" fontId="0" fillId="0" borderId="27" xfId="0" applyNumberFormat="1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165" fontId="0" fillId="0" borderId="27" xfId="0" applyNumberFormat="1" applyBorder="1" applyAlignment="1">
      <alignment horizontal="center" vertical="top"/>
    </xf>
    <xf numFmtId="165" fontId="0" fillId="0" borderId="28" xfId="0" applyNumberFormat="1" applyBorder="1" applyAlignment="1">
      <alignment horizontal="center" vertical="top"/>
    </xf>
    <xf numFmtId="0" fontId="0" fillId="0" borderId="26" xfId="0" applyBorder="1" applyAlignment="1">
      <alignment vertical="top"/>
    </xf>
    <xf numFmtId="0" fontId="0" fillId="0" borderId="32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8" xfId="0" applyBorder="1" applyAlignment="1">
      <alignment vertical="top" wrapText="1" shrinkToFit="1"/>
    </xf>
    <xf numFmtId="0" fontId="0" fillId="0" borderId="27" xfId="0" applyBorder="1" applyAlignment="1">
      <alignment horizontal="center" vertical="top" wrapText="1" shrinkToFit="1"/>
    </xf>
    <xf numFmtId="0" fontId="0" fillId="0" borderId="7" xfId="0" applyBorder="1" applyAlignment="1">
      <alignment horizontal="left" vertical="top" wrapText="1"/>
    </xf>
    <xf numFmtId="0" fontId="0" fillId="0" borderId="27" xfId="0" applyBorder="1" applyAlignment="1">
      <alignment horizontal="center" vertical="center" wrapText="1" shrinkToFit="1"/>
    </xf>
    <xf numFmtId="0" fontId="0" fillId="0" borderId="30" xfId="0" applyBorder="1" applyAlignment="1">
      <alignment horizontal="center" vertical="center" wrapText="1" shrinkToFit="1"/>
    </xf>
    <xf numFmtId="0" fontId="0" fillId="0" borderId="3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54">
    <cellStyle name="Comma0" xfId="3" xr:uid="{00000000-0005-0000-0000-000000000000}"/>
    <cellStyle name="Currency0" xfId="4" xr:uid="{00000000-0005-0000-0000-000001000000}"/>
    <cellStyle name="Date" xfId="5" xr:uid="{00000000-0005-0000-0000-000002000000}"/>
    <cellStyle name="Fixed" xfId="6" xr:uid="{00000000-0005-0000-0000-000003000000}"/>
    <cellStyle name="Heading 1" xfId="7" xr:uid="{00000000-0005-0000-0000-000004000000}"/>
    <cellStyle name="Heading 2" xfId="8" xr:uid="{00000000-0005-0000-0000-000005000000}"/>
    <cellStyle name="Hypertextový odkaz 2" xfId="9" xr:uid="{00000000-0005-0000-0000-000006000000}"/>
    <cellStyle name="Hypertextový odkaz 3" xfId="10" xr:uid="{00000000-0005-0000-0000-000007000000}"/>
    <cellStyle name="Normální" xfId="0" builtinId="0"/>
    <cellStyle name="normální 2" xfId="11" xr:uid="{00000000-0005-0000-0000-000009000000}"/>
    <cellStyle name="normální 2 2" xfId="17" xr:uid="{00000000-0005-0000-0000-00000A000000}"/>
    <cellStyle name="normální 2 2 2" xfId="21" xr:uid="{00000000-0005-0000-0000-00000B000000}"/>
    <cellStyle name="normální 2 2 2 2" xfId="25" xr:uid="{00000000-0005-0000-0000-00000C000000}"/>
    <cellStyle name="normální 2 2 2 2 2" xfId="37" xr:uid="{00000000-0005-0000-0000-00000D000000}"/>
    <cellStyle name="normální 2 2 2 2 3" xfId="45" xr:uid="{00000000-0005-0000-0000-00000E000000}"/>
    <cellStyle name="normální 2 2 2 2 4" xfId="53" xr:uid="{00000000-0005-0000-0000-00000F000000}"/>
    <cellStyle name="normální 2 2 2 3" xfId="29" xr:uid="{00000000-0005-0000-0000-000010000000}"/>
    <cellStyle name="normální 2 2 2 4" xfId="33" xr:uid="{00000000-0005-0000-0000-000011000000}"/>
    <cellStyle name="normální 2 2 2 5" xfId="41" xr:uid="{00000000-0005-0000-0000-000012000000}"/>
    <cellStyle name="normální 2 2 2 6" xfId="49" xr:uid="{00000000-0005-0000-0000-000013000000}"/>
    <cellStyle name="normální 2 2 3" xfId="23" xr:uid="{00000000-0005-0000-0000-000014000000}"/>
    <cellStyle name="normální 2 2 3 2" xfId="35" xr:uid="{00000000-0005-0000-0000-000015000000}"/>
    <cellStyle name="normální 2 2 3 3" xfId="43" xr:uid="{00000000-0005-0000-0000-000016000000}"/>
    <cellStyle name="normální 2 2 3 4" xfId="51" xr:uid="{00000000-0005-0000-0000-000017000000}"/>
    <cellStyle name="normální 2 2 4" xfId="27" xr:uid="{00000000-0005-0000-0000-000018000000}"/>
    <cellStyle name="normální 2 2 5" xfId="31" xr:uid="{00000000-0005-0000-0000-000019000000}"/>
    <cellStyle name="normální 2 2 6" xfId="39" xr:uid="{00000000-0005-0000-0000-00001A000000}"/>
    <cellStyle name="normální 2 2 7" xfId="47" xr:uid="{00000000-0005-0000-0000-00001B000000}"/>
    <cellStyle name="normální 2 2 8" xfId="19" xr:uid="{00000000-0005-0000-0000-00001C000000}"/>
    <cellStyle name="normální 2 3" xfId="20" xr:uid="{00000000-0005-0000-0000-00001D000000}"/>
    <cellStyle name="normální 2 3 2" xfId="24" xr:uid="{00000000-0005-0000-0000-00001E000000}"/>
    <cellStyle name="normální 2 3 2 2" xfId="36" xr:uid="{00000000-0005-0000-0000-00001F000000}"/>
    <cellStyle name="normální 2 3 2 3" xfId="44" xr:uid="{00000000-0005-0000-0000-000020000000}"/>
    <cellStyle name="normální 2 3 2 4" xfId="52" xr:uid="{00000000-0005-0000-0000-000021000000}"/>
    <cellStyle name="normální 2 3 3" xfId="28" xr:uid="{00000000-0005-0000-0000-000022000000}"/>
    <cellStyle name="normální 2 3 4" xfId="32" xr:uid="{00000000-0005-0000-0000-000023000000}"/>
    <cellStyle name="normální 2 3 5" xfId="40" xr:uid="{00000000-0005-0000-0000-000024000000}"/>
    <cellStyle name="normální 2 3 6" xfId="48" xr:uid="{00000000-0005-0000-0000-000025000000}"/>
    <cellStyle name="normální 2 4" xfId="22" xr:uid="{00000000-0005-0000-0000-000026000000}"/>
    <cellStyle name="normální 2 4 2" xfId="34" xr:uid="{00000000-0005-0000-0000-000027000000}"/>
    <cellStyle name="normální 2 4 3" xfId="42" xr:uid="{00000000-0005-0000-0000-000028000000}"/>
    <cellStyle name="normální 2 4 4" xfId="50" xr:uid="{00000000-0005-0000-0000-000029000000}"/>
    <cellStyle name="normální 2 5" xfId="26" xr:uid="{00000000-0005-0000-0000-00002A000000}"/>
    <cellStyle name="normální 2 6" xfId="30" xr:uid="{00000000-0005-0000-0000-00002B000000}"/>
    <cellStyle name="normální 2 7" xfId="38" xr:uid="{00000000-0005-0000-0000-00002C000000}"/>
    <cellStyle name="normální 2 8" xfId="46" xr:uid="{00000000-0005-0000-0000-00002D000000}"/>
    <cellStyle name="normální 2 9" xfId="18" xr:uid="{00000000-0005-0000-0000-00002E000000}"/>
    <cellStyle name="Normální 3" xfId="2" xr:uid="{00000000-0005-0000-0000-00002F000000}"/>
    <cellStyle name="Sledovaný hypertextový odkaz" xfId="1" xr:uid="{00000000-0005-0000-0000-000030000000}"/>
    <cellStyle name="Styl 1" xfId="12" xr:uid="{00000000-0005-0000-0000-000031000000}"/>
    <cellStyle name="Styl 1 2" xfId="13" xr:uid="{00000000-0005-0000-0000-000032000000}"/>
    <cellStyle name="Styl 1 2 2" xfId="14" xr:uid="{00000000-0005-0000-0000-000033000000}"/>
    <cellStyle name="Styl 1 3" xfId="15" xr:uid="{00000000-0005-0000-0000-000034000000}"/>
    <cellStyle name="Total" xfId="16" xr:uid="{00000000-0005-0000-0000-00003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81"/>
  <sheetViews>
    <sheetView tabSelected="1" view="pageBreakPreview" zoomScale="60" zoomScaleNormal="55" workbookViewId="0">
      <pane xSplit="7" ySplit="14" topLeftCell="H15" activePane="bottomRight" state="frozenSplit"/>
      <selection pane="topRight" activeCell="G1" sqref="G1"/>
      <selection pane="bottomLeft" activeCell="A15" sqref="A15"/>
      <selection pane="bottomRight" activeCell="K22" sqref="K22"/>
    </sheetView>
  </sheetViews>
  <sheetFormatPr defaultRowHeight="15.75" x14ac:dyDescent="0.25"/>
  <cols>
    <col min="1" max="1" width="11.25" style="1" customWidth="1"/>
    <col min="2" max="2" width="4.875" style="1" customWidth="1"/>
    <col min="3" max="3" width="26.5" style="1" customWidth="1"/>
    <col min="4" max="4" width="27.5" style="1" customWidth="1"/>
    <col min="5" max="5" width="10.125" style="2" customWidth="1"/>
    <col min="6" max="6" width="8" style="2" customWidth="1"/>
    <col min="7" max="7" width="31.375" style="25" customWidth="1"/>
    <col min="8" max="9" width="16.375" style="4" customWidth="1"/>
    <col min="10" max="10" width="8" style="4" customWidth="1"/>
    <col min="11" max="11" width="25.125" style="9" customWidth="1"/>
    <col min="12" max="12" width="12.75" style="5" customWidth="1"/>
    <col min="13" max="14" width="11.875" style="5" customWidth="1"/>
    <col min="15" max="18" width="14.125" style="6" customWidth="1"/>
    <col min="19" max="19" width="2.875" style="4" customWidth="1"/>
    <col min="20" max="20" width="6" style="4" customWidth="1"/>
    <col min="21" max="38" width="9" style="4"/>
    <col min="39" max="16384" width="9" style="1"/>
  </cols>
  <sheetData>
    <row r="1" spans="1:38" ht="18.75" x14ac:dyDescent="0.25">
      <c r="A1" s="7" t="s">
        <v>0</v>
      </c>
      <c r="G1" s="8"/>
    </row>
    <row r="2" spans="1:38" s="10" customFormat="1" x14ac:dyDescent="0.25">
      <c r="E2" s="11"/>
      <c r="F2" s="11"/>
      <c r="G2" s="12"/>
      <c r="H2" s="13"/>
      <c r="I2" s="13"/>
      <c r="J2" s="13"/>
      <c r="K2" s="14"/>
      <c r="L2" s="15"/>
      <c r="M2" s="15"/>
      <c r="N2" s="15"/>
      <c r="O2" s="16"/>
      <c r="P2" s="16"/>
      <c r="Q2" s="16"/>
      <c r="R2" s="16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s="10" customFormat="1" x14ac:dyDescent="0.25">
      <c r="A3" s="10" t="s">
        <v>33</v>
      </c>
      <c r="B3" s="17"/>
      <c r="C3" s="18" t="s">
        <v>58</v>
      </c>
      <c r="E3" s="11"/>
      <c r="F3" s="11"/>
      <c r="G3" s="12"/>
      <c r="H3" s="13"/>
      <c r="I3" s="13"/>
      <c r="J3" s="13"/>
      <c r="K3" s="14"/>
      <c r="L3" s="15"/>
      <c r="M3" s="15"/>
      <c r="N3" s="15"/>
      <c r="O3" s="16"/>
      <c r="P3" s="16"/>
      <c r="Q3" s="16"/>
      <c r="R3" s="16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s="10" customFormat="1" x14ac:dyDescent="0.25">
      <c r="B4" s="17"/>
      <c r="C4" s="18"/>
      <c r="E4" s="11"/>
      <c r="F4" s="11"/>
      <c r="G4" s="12"/>
      <c r="H4" s="13"/>
      <c r="I4" s="13"/>
      <c r="J4" s="13"/>
      <c r="K4" s="14"/>
      <c r="L4" s="15"/>
      <c r="M4" s="15"/>
      <c r="N4" s="15"/>
      <c r="O4" s="16"/>
      <c r="P4" s="16"/>
      <c r="Q4" s="16"/>
      <c r="R4" s="16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</row>
    <row r="5" spans="1:38" s="10" customFormat="1" x14ac:dyDescent="0.25">
      <c r="E5" s="11"/>
      <c r="F5" s="11"/>
      <c r="G5" s="12"/>
      <c r="H5" s="13"/>
      <c r="I5" s="13"/>
      <c r="J5" s="13"/>
      <c r="K5" s="14"/>
      <c r="L5" s="15"/>
      <c r="M5" s="15"/>
      <c r="N5" s="15"/>
      <c r="O5" s="16"/>
      <c r="P5" s="16"/>
      <c r="Q5" s="16"/>
      <c r="R5" s="16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</row>
    <row r="6" spans="1:38" s="10" customFormat="1" x14ac:dyDescent="0.25">
      <c r="A6" s="19" t="s">
        <v>1</v>
      </c>
      <c r="B6" s="1"/>
      <c r="C6" s="19" t="s">
        <v>57</v>
      </c>
      <c r="D6" s="19"/>
      <c r="E6" s="20"/>
      <c r="F6" s="20"/>
      <c r="G6" s="8" t="s">
        <v>35</v>
      </c>
      <c r="H6" s="21">
        <v>45336</v>
      </c>
      <c r="I6" s="21"/>
      <c r="J6" s="13"/>
      <c r="K6" s="14"/>
      <c r="L6" s="15"/>
      <c r="M6" s="15"/>
      <c r="N6" s="15"/>
      <c r="O6" s="16"/>
      <c r="P6" s="16"/>
      <c r="Q6" s="16"/>
      <c r="R6" s="16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38" s="10" customFormat="1" x14ac:dyDescent="0.25">
      <c r="A7" s="19" t="s">
        <v>2</v>
      </c>
      <c r="B7" s="19"/>
      <c r="C7" s="19">
        <v>221</v>
      </c>
      <c r="D7" s="19" t="s">
        <v>3</v>
      </c>
      <c r="E7" s="20"/>
      <c r="F7" s="20"/>
      <c r="G7" s="22"/>
      <c r="H7" s="13"/>
      <c r="I7" s="13"/>
      <c r="J7" s="13"/>
      <c r="K7" s="14"/>
      <c r="L7" s="15"/>
      <c r="M7" s="15"/>
      <c r="N7" s="15"/>
      <c r="O7" s="16"/>
      <c r="P7" s="16"/>
      <c r="Q7" s="16"/>
      <c r="R7" s="16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</row>
    <row r="8" spans="1:38" s="10" customFormat="1" x14ac:dyDescent="0.25">
      <c r="A8" s="19" t="s">
        <v>4</v>
      </c>
      <c r="B8" s="19"/>
      <c r="C8" s="19"/>
      <c r="D8" s="19"/>
      <c r="E8" s="20"/>
      <c r="F8" s="20"/>
      <c r="G8" s="22"/>
      <c r="H8" s="13"/>
      <c r="I8" s="13"/>
      <c r="J8" s="13"/>
      <c r="K8" s="14"/>
      <c r="L8" s="15"/>
      <c r="M8" s="15"/>
      <c r="N8" s="15"/>
      <c r="O8" s="16"/>
      <c r="P8" s="16"/>
      <c r="Q8" s="16"/>
      <c r="R8" s="16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</row>
    <row r="9" spans="1:38" s="10" customFormat="1" x14ac:dyDescent="0.25">
      <c r="A9" s="23" t="s">
        <v>5</v>
      </c>
      <c r="B9" s="17" t="s">
        <v>6</v>
      </c>
      <c r="C9" s="24">
        <v>-12</v>
      </c>
      <c r="D9" s="24" t="s">
        <v>7</v>
      </c>
      <c r="E9" s="20"/>
      <c r="F9" s="20"/>
      <c r="G9" s="22"/>
      <c r="H9" s="13"/>
      <c r="I9" s="13"/>
      <c r="J9" s="13"/>
      <c r="K9" s="14"/>
      <c r="L9" s="15"/>
      <c r="M9" s="15"/>
      <c r="N9" s="15"/>
      <c r="O9" s="16"/>
      <c r="P9" s="16"/>
      <c r="Q9" s="16"/>
      <c r="R9" s="16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s="10" customFormat="1" x14ac:dyDescent="0.25">
      <c r="A10" s="23" t="s">
        <v>8</v>
      </c>
      <c r="B10" s="17" t="s">
        <v>6</v>
      </c>
      <c r="C10" s="24">
        <v>32</v>
      </c>
      <c r="D10" s="24" t="s">
        <v>36</v>
      </c>
      <c r="E10" s="20"/>
      <c r="F10" s="20"/>
      <c r="G10" s="22"/>
      <c r="H10" s="13"/>
      <c r="I10" s="13"/>
      <c r="J10" s="13"/>
      <c r="K10" s="14"/>
      <c r="L10" s="15"/>
      <c r="M10" s="15"/>
      <c r="N10" s="15"/>
      <c r="O10" s="16"/>
      <c r="P10" s="16"/>
      <c r="Q10" s="16"/>
      <c r="R10" s="16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6.5" thickBot="1" x14ac:dyDescent="0.3">
      <c r="O11" s="26" t="s">
        <v>43</v>
      </c>
      <c r="P11" s="27" t="s">
        <v>51</v>
      </c>
    </row>
    <row r="12" spans="1:38" ht="16.5" thickTop="1" x14ac:dyDescent="0.25">
      <c r="A12" s="28" t="s">
        <v>9</v>
      </c>
      <c r="B12" s="29" t="s">
        <v>10</v>
      </c>
      <c r="C12" s="29"/>
      <c r="D12" s="29"/>
      <c r="E12" s="30" t="s">
        <v>31</v>
      </c>
      <c r="F12" s="37" t="s">
        <v>37</v>
      </c>
      <c r="G12" s="31" t="s">
        <v>11</v>
      </c>
      <c r="H12" s="32" t="s">
        <v>12</v>
      </c>
      <c r="I12" s="32" t="s">
        <v>12</v>
      </c>
      <c r="J12" s="32" t="s">
        <v>13</v>
      </c>
      <c r="K12" s="33" t="s">
        <v>31</v>
      </c>
      <c r="L12" s="34" t="s">
        <v>14</v>
      </c>
      <c r="M12" s="34" t="s">
        <v>14</v>
      </c>
      <c r="N12" s="74" t="s">
        <v>15</v>
      </c>
      <c r="O12" s="32" t="s">
        <v>16</v>
      </c>
      <c r="P12" s="35" t="s">
        <v>45</v>
      </c>
      <c r="Q12" s="35" t="s">
        <v>17</v>
      </c>
      <c r="R12" s="62" t="s">
        <v>31</v>
      </c>
    </row>
    <row r="13" spans="1:38" x14ac:dyDescent="0.25">
      <c r="A13" s="3" t="s">
        <v>18</v>
      </c>
      <c r="E13" s="2" t="s">
        <v>32</v>
      </c>
      <c r="F13" s="38" t="s">
        <v>38</v>
      </c>
      <c r="G13" s="36"/>
      <c r="H13" s="4" t="s">
        <v>19</v>
      </c>
      <c r="I13" s="4" t="s">
        <v>22</v>
      </c>
      <c r="J13" s="4" t="s">
        <v>20</v>
      </c>
      <c r="L13" s="5" t="s">
        <v>18</v>
      </c>
      <c r="M13" s="5" t="s">
        <v>18</v>
      </c>
      <c r="N13" s="75" t="s">
        <v>21</v>
      </c>
      <c r="O13" s="4" t="s">
        <v>44</v>
      </c>
      <c r="P13" s="6" t="s">
        <v>46</v>
      </c>
      <c r="Q13" s="6" t="s">
        <v>23</v>
      </c>
      <c r="R13" s="63"/>
    </row>
    <row r="14" spans="1:38" ht="16.5" thickBot="1" x14ac:dyDescent="0.3">
      <c r="A14" s="3"/>
      <c r="G14" s="36"/>
      <c r="H14" s="4" t="s">
        <v>24</v>
      </c>
      <c r="I14" s="4" t="s">
        <v>24</v>
      </c>
      <c r="J14" s="4" t="s">
        <v>25</v>
      </c>
      <c r="L14" s="5" t="s">
        <v>26</v>
      </c>
      <c r="M14" s="5" t="s">
        <v>27</v>
      </c>
      <c r="N14" s="75" t="s">
        <v>40</v>
      </c>
      <c r="O14" s="4" t="s">
        <v>28</v>
      </c>
      <c r="P14" s="6" t="s">
        <v>29</v>
      </c>
      <c r="Q14" s="6" t="s">
        <v>30</v>
      </c>
      <c r="R14" s="63"/>
      <c r="S14" s="78"/>
    </row>
    <row r="15" spans="1:38" ht="12" customHeight="1" x14ac:dyDescent="0.25">
      <c r="A15" s="46"/>
      <c r="B15" s="47"/>
      <c r="C15" s="47"/>
      <c r="D15" s="47"/>
      <c r="E15" s="48"/>
      <c r="F15" s="48"/>
      <c r="G15" s="55"/>
      <c r="H15" s="53"/>
      <c r="I15" s="49"/>
      <c r="J15" s="49"/>
      <c r="K15" s="50"/>
      <c r="L15" s="51"/>
      <c r="M15" s="51"/>
      <c r="N15" s="76"/>
      <c r="O15" s="54"/>
      <c r="P15" s="52"/>
      <c r="Q15" s="52"/>
      <c r="R15" s="45"/>
    </row>
    <row r="16" spans="1:38" ht="35.25" customHeight="1" x14ac:dyDescent="0.25">
      <c r="A16" s="79" t="s">
        <v>34</v>
      </c>
      <c r="B16" s="80"/>
      <c r="C16" s="107" t="s">
        <v>62</v>
      </c>
      <c r="D16" s="107"/>
      <c r="E16" s="82" t="s">
        <v>47</v>
      </c>
      <c r="F16" s="82" t="s">
        <v>39</v>
      </c>
      <c r="G16" s="83" t="s">
        <v>60</v>
      </c>
      <c r="H16" s="84">
        <v>1500</v>
      </c>
      <c r="I16" s="85"/>
      <c r="J16" s="85">
        <v>200</v>
      </c>
      <c r="K16" s="108" t="s">
        <v>65</v>
      </c>
      <c r="L16" s="87"/>
      <c r="M16" s="87">
        <v>0.85</v>
      </c>
      <c r="N16" s="88">
        <v>3.7</v>
      </c>
      <c r="O16" s="89">
        <v>20</v>
      </c>
      <c r="P16" s="90">
        <v>3.95</v>
      </c>
      <c r="Q16" s="91"/>
      <c r="R16" s="92"/>
      <c r="T16" s="26" t="s">
        <v>61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1:38" ht="35.25" customHeight="1" x14ac:dyDescent="0.25">
      <c r="A17" s="79"/>
      <c r="B17" s="80"/>
      <c r="C17" s="81"/>
      <c r="D17" s="81"/>
      <c r="E17" s="82"/>
      <c r="F17" s="82"/>
      <c r="G17" s="83"/>
      <c r="H17" s="84"/>
      <c r="I17" s="84">
        <v>1500</v>
      </c>
      <c r="J17" s="85">
        <v>200</v>
      </c>
      <c r="K17" s="109"/>
      <c r="L17" s="87"/>
      <c r="M17" s="87">
        <v>0.8</v>
      </c>
      <c r="N17" s="88">
        <v>3.6</v>
      </c>
      <c r="O17" s="89"/>
      <c r="P17" s="90"/>
      <c r="Q17" s="91"/>
      <c r="R17" s="92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ht="35.25" customHeight="1" x14ac:dyDescent="0.25">
      <c r="A18" s="79"/>
      <c r="B18" s="80"/>
      <c r="C18" s="81"/>
      <c r="D18" s="81"/>
      <c r="E18" s="82"/>
      <c r="F18" s="82"/>
      <c r="G18" s="83"/>
      <c r="H18" s="84"/>
      <c r="I18" s="85"/>
      <c r="J18" s="85"/>
      <c r="K18" s="94" t="s">
        <v>52</v>
      </c>
      <c r="L18" s="87">
        <v>5.2</v>
      </c>
      <c r="M18" s="87"/>
      <c r="N18" s="88"/>
      <c r="O18" s="89"/>
      <c r="P18" s="90"/>
      <c r="Q18" s="91"/>
      <c r="R18" s="92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1:38" ht="18" customHeight="1" x14ac:dyDescent="0.25">
      <c r="A19" s="79"/>
      <c r="B19" s="80"/>
      <c r="C19" s="81"/>
      <c r="D19" s="81"/>
      <c r="E19" s="82"/>
      <c r="F19" s="82"/>
      <c r="G19" s="83"/>
      <c r="H19" s="84"/>
      <c r="I19" s="85"/>
      <c r="J19" s="85"/>
      <c r="K19" s="94"/>
      <c r="L19" s="87"/>
      <c r="M19" s="87"/>
      <c r="N19" s="88"/>
      <c r="O19" s="89"/>
      <c r="P19" s="90"/>
      <c r="Q19" s="90"/>
      <c r="R19" s="9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1:38" ht="34.5" customHeight="1" x14ac:dyDescent="0.25">
      <c r="A20" s="79" t="s">
        <v>41</v>
      </c>
      <c r="B20" s="96"/>
      <c r="C20" s="110" t="s">
        <v>63</v>
      </c>
      <c r="D20" s="111"/>
      <c r="E20" s="97" t="s">
        <v>48</v>
      </c>
      <c r="F20" s="97" t="s">
        <v>39</v>
      </c>
      <c r="G20" s="83" t="s">
        <v>60</v>
      </c>
      <c r="H20" s="98">
        <v>450</v>
      </c>
      <c r="I20" s="99"/>
      <c r="J20" s="99">
        <v>300</v>
      </c>
      <c r="K20" s="108" t="s">
        <v>67</v>
      </c>
      <c r="L20" s="100"/>
      <c r="M20" s="100">
        <v>0.17</v>
      </c>
      <c r="N20" s="101">
        <v>0.442</v>
      </c>
      <c r="O20" s="93">
        <v>20</v>
      </c>
      <c r="P20" s="91">
        <v>0.98</v>
      </c>
      <c r="Q20" s="91"/>
      <c r="R20" s="92"/>
      <c r="T20" s="26" t="s">
        <v>64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1:38" ht="34.5" customHeight="1" x14ac:dyDescent="0.25">
      <c r="A21" s="102"/>
      <c r="B21" s="96"/>
      <c r="C21" s="103"/>
      <c r="D21" s="104"/>
      <c r="E21" s="97"/>
      <c r="F21" s="97"/>
      <c r="G21" s="105"/>
      <c r="H21" s="98"/>
      <c r="I21" s="99">
        <v>450</v>
      </c>
      <c r="J21" s="99">
        <v>300</v>
      </c>
      <c r="K21" s="109"/>
      <c r="L21" s="100"/>
      <c r="M21" s="100">
        <v>0.17</v>
      </c>
      <c r="N21" s="101"/>
      <c r="O21" s="93"/>
      <c r="P21" s="91"/>
      <c r="Q21" s="91"/>
      <c r="R21" s="92"/>
      <c r="T21" s="26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ht="34.5" customHeight="1" x14ac:dyDescent="0.25">
      <c r="A22" s="102"/>
      <c r="B22" s="96"/>
      <c r="C22" s="103"/>
      <c r="D22" s="104"/>
      <c r="E22" s="97"/>
      <c r="F22" s="97"/>
      <c r="G22" s="105"/>
      <c r="H22" s="98"/>
      <c r="I22" s="99"/>
      <c r="J22" s="99"/>
      <c r="K22" s="94" t="s">
        <v>52</v>
      </c>
      <c r="L22" s="87"/>
      <c r="M22" s="100">
        <v>1.67</v>
      </c>
      <c r="N22" s="101"/>
      <c r="O22" s="93"/>
      <c r="P22" s="91"/>
      <c r="Q22" s="91"/>
      <c r="R22" s="92"/>
      <c r="T22" s="26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1:38" ht="17.25" customHeight="1" x14ac:dyDescent="0.25">
      <c r="A23" s="102"/>
      <c r="B23" s="96"/>
      <c r="C23" s="103"/>
      <c r="D23" s="104"/>
      <c r="E23" s="97"/>
      <c r="F23" s="97"/>
      <c r="G23" s="105"/>
      <c r="H23" s="98"/>
      <c r="I23" s="99"/>
      <c r="J23" s="99"/>
      <c r="K23" s="106"/>
      <c r="L23" s="100"/>
      <c r="M23" s="100"/>
      <c r="N23" s="101"/>
      <c r="O23" s="93"/>
      <c r="P23" s="91"/>
      <c r="Q23" s="91"/>
      <c r="R23" s="92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1:38" ht="34.5" customHeight="1" x14ac:dyDescent="0.25">
      <c r="A24" s="102" t="s">
        <v>42</v>
      </c>
      <c r="B24" s="96"/>
      <c r="C24" s="110" t="s">
        <v>53</v>
      </c>
      <c r="D24" s="111"/>
      <c r="E24" s="97" t="s">
        <v>49</v>
      </c>
      <c r="F24" s="97" t="s">
        <v>39</v>
      </c>
      <c r="G24" s="83" t="s">
        <v>55</v>
      </c>
      <c r="H24" s="98"/>
      <c r="I24" s="99">
        <v>60</v>
      </c>
      <c r="J24" s="99">
        <v>80</v>
      </c>
      <c r="K24" s="86"/>
      <c r="L24" s="100"/>
      <c r="M24" s="100">
        <v>2.5000000000000001E-2</v>
      </c>
      <c r="N24" s="101"/>
      <c r="O24" s="93"/>
      <c r="P24" s="91"/>
      <c r="Q24" s="91"/>
      <c r="R24" s="92"/>
      <c r="T24" s="26" t="s">
        <v>56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ht="17.25" customHeight="1" x14ac:dyDescent="0.25">
      <c r="A25" s="102"/>
      <c r="B25" s="96"/>
      <c r="C25" s="96"/>
      <c r="D25" s="96"/>
      <c r="E25" s="97"/>
      <c r="F25" s="97"/>
      <c r="G25" s="105"/>
      <c r="H25" s="98"/>
      <c r="I25" s="99"/>
      <c r="J25" s="99"/>
      <c r="K25" s="106"/>
      <c r="L25" s="100"/>
      <c r="M25" s="100"/>
      <c r="N25" s="101"/>
      <c r="O25" s="93"/>
      <c r="P25" s="91"/>
      <c r="Q25" s="91"/>
      <c r="R25" s="92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ht="34.5" customHeight="1" x14ac:dyDescent="0.25">
      <c r="A26" s="102"/>
      <c r="B26" s="96"/>
      <c r="C26" s="96"/>
      <c r="D26" s="96"/>
      <c r="E26" s="97" t="s">
        <v>50</v>
      </c>
      <c r="F26" s="97" t="s">
        <v>59</v>
      </c>
      <c r="G26" s="83" t="s">
        <v>55</v>
      </c>
      <c r="H26" s="98"/>
      <c r="I26" s="99">
        <v>50</v>
      </c>
      <c r="J26" s="99">
        <v>80</v>
      </c>
      <c r="K26" s="86"/>
      <c r="L26" s="100"/>
      <c r="M26" s="100">
        <v>2.5000000000000001E-2</v>
      </c>
      <c r="N26" s="101"/>
      <c r="O26" s="93"/>
      <c r="P26" s="91"/>
      <c r="Q26" s="91"/>
      <c r="R26" s="92"/>
      <c r="T26" s="26" t="s">
        <v>56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8" ht="17.25" customHeight="1" x14ac:dyDescent="0.25">
      <c r="A27" s="102"/>
      <c r="B27" s="96"/>
      <c r="C27" s="96"/>
      <c r="D27" s="96"/>
      <c r="E27" s="97"/>
      <c r="F27" s="97"/>
      <c r="G27" s="105"/>
      <c r="H27" s="98"/>
      <c r="I27" s="99"/>
      <c r="J27" s="99"/>
      <c r="K27" s="86"/>
      <c r="L27" s="100"/>
      <c r="M27" s="100"/>
      <c r="N27" s="101"/>
      <c r="O27" s="93"/>
      <c r="P27" s="91"/>
      <c r="Q27" s="91"/>
      <c r="R27" s="92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8" ht="34.5" customHeight="1" x14ac:dyDescent="0.25">
      <c r="A28" s="102"/>
      <c r="B28" s="96"/>
      <c r="C28" s="96"/>
      <c r="D28" s="96"/>
      <c r="E28" s="97" t="s">
        <v>54</v>
      </c>
      <c r="F28" s="97" t="s">
        <v>66</v>
      </c>
      <c r="G28" s="83" t="s">
        <v>55</v>
      </c>
      <c r="H28" s="98"/>
      <c r="I28" s="99">
        <v>30</v>
      </c>
      <c r="J28" s="99">
        <v>80</v>
      </c>
      <c r="K28" s="86"/>
      <c r="L28" s="100"/>
      <c r="M28" s="100">
        <v>2.5000000000000001E-2</v>
      </c>
      <c r="N28" s="101"/>
      <c r="O28" s="93"/>
      <c r="P28" s="91"/>
      <c r="Q28" s="91"/>
      <c r="R28" s="92"/>
      <c r="T28" s="26" t="s">
        <v>56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1:38" ht="17.25" customHeight="1" thickBot="1" x14ac:dyDescent="0.3">
      <c r="A29" s="64"/>
      <c r="B29" s="65"/>
      <c r="C29" s="65"/>
      <c r="D29" s="65"/>
      <c r="E29" s="66"/>
      <c r="F29" s="66"/>
      <c r="G29" s="67"/>
      <c r="H29" s="68"/>
      <c r="I29" s="69"/>
      <c r="J29" s="69"/>
      <c r="K29" s="70"/>
      <c r="L29" s="71"/>
      <c r="M29" s="71"/>
      <c r="N29" s="73"/>
      <c r="O29" s="72"/>
      <c r="P29" s="71"/>
      <c r="Q29" s="71"/>
      <c r="R29" s="73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 ht="17.25" customHeight="1" thickBot="1" x14ac:dyDescent="0.3">
      <c r="A30" s="39"/>
      <c r="B30" s="56"/>
      <c r="C30" s="57"/>
      <c r="D30" s="40"/>
      <c r="E30" s="58"/>
      <c r="F30" s="58"/>
      <c r="G30" s="59"/>
      <c r="H30" s="41">
        <f>SUM(H16:H29)</f>
        <v>1950</v>
      </c>
      <c r="I30" s="60">
        <f>SUM(I16:I20)+F24*I24+F26*I26+F28*I28</f>
        <v>1770</v>
      </c>
      <c r="J30" s="57"/>
      <c r="K30" s="42"/>
      <c r="L30" s="61">
        <f>SUM(L16:L26)</f>
        <v>5.2</v>
      </c>
      <c r="M30" s="61">
        <f>SUM(M16:M24)+F26*M26+F28*M28</f>
        <v>3.8099999999999996</v>
      </c>
      <c r="N30" s="77"/>
      <c r="O30" s="43"/>
      <c r="P30" s="43"/>
      <c r="Q30" s="43"/>
      <c r="R30" s="4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 ht="17.25" customHeight="1" thickTop="1" x14ac:dyDescent="0.25"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ht="17.25" customHeight="1" x14ac:dyDescent="0.25"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5:20" ht="17.25" customHeight="1" x14ac:dyDescent="0.25"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5:20" ht="17.25" customHeight="1" x14ac:dyDescent="0.25"/>
    <row r="35" spans="5:20" x14ac:dyDescent="0.25"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5:20" x14ac:dyDescent="0.25">
      <c r="S36" s="1"/>
      <c r="T36" s="1"/>
    </row>
    <row r="37" spans="5:20" x14ac:dyDescent="0.25">
      <c r="S37" s="1"/>
      <c r="T37" s="1"/>
    </row>
    <row r="39" spans="5:20" x14ac:dyDescent="0.25">
      <c r="S39" s="1"/>
      <c r="T39" s="1"/>
    </row>
    <row r="59" spans="5:20" x14ac:dyDescent="0.25"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5:20" x14ac:dyDescent="0.25"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5:20" x14ac:dyDescent="0.25"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5:20" x14ac:dyDescent="0.25"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5:20" x14ac:dyDescent="0.25"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5:20" x14ac:dyDescent="0.25"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5:20" x14ac:dyDescent="0.25"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5:20" x14ac:dyDescent="0.25"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5:20" x14ac:dyDescent="0.25"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5:20" x14ac:dyDescent="0.25"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5:20" x14ac:dyDescent="0.25"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5:20" x14ac:dyDescent="0.25"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5:20" x14ac:dyDescent="0.25"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5:20" x14ac:dyDescent="0.25"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5:20" x14ac:dyDescent="0.25"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5:20" x14ac:dyDescent="0.25"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5:20" x14ac:dyDescent="0.25"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5:20" x14ac:dyDescent="0.25"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5:20" x14ac:dyDescent="0.25"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5:20" x14ac:dyDescent="0.25">
      <c r="S78" s="1"/>
      <c r="T78" s="1"/>
    </row>
    <row r="79" spans="5:20" x14ac:dyDescent="0.25">
      <c r="S79" s="1"/>
      <c r="T79" s="1"/>
    </row>
    <row r="80" spans="5:20" x14ac:dyDescent="0.25">
      <c r="S80" s="1"/>
      <c r="T80" s="1"/>
    </row>
    <row r="81" spans="19:20" x14ac:dyDescent="0.25">
      <c r="S81" s="1"/>
      <c r="T81" s="1"/>
    </row>
  </sheetData>
  <autoFilter ref="G1:G77" xr:uid="{00000000-0009-0000-0000-000000000000}"/>
  <mergeCells count="5">
    <mergeCell ref="C16:D16"/>
    <mergeCell ref="K16:K17"/>
    <mergeCell ref="C20:D20"/>
    <mergeCell ref="C24:D24"/>
    <mergeCell ref="K20:K21"/>
  </mergeCells>
  <phoneticPr fontId="0" type="noConversion"/>
  <pageMargins left="0.59055118110236227" right="0.23622047244094491" top="0.31496062992125984" bottom="0.23622047244094491" header="0.23622047244094491" footer="0.19685039370078741"/>
  <pageSetup paperSize="9" scale="46" fitToHeight="0" orientation="landscape" r:id="rId1"/>
  <headerFooter alignWithMargins="0"/>
  <ignoredErrors>
    <ignoredError sqref="F20 F16:F17 F27 F25 F24 F26 F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výkonů</vt:lpstr>
      <vt:lpstr>'Tabulka výkonů'!Názvy_tisku</vt:lpstr>
      <vt:lpstr>'Tabulka výkonů'!Oblast_tisku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Tabulky pro VZT</dc:title>
  <dc:subject>Vzduchotechnka</dc:subject>
  <dc:creator>Ing. Nikola Jüttner</dc:creator>
  <cp:lastModifiedBy>Tomáš Charvát</cp:lastModifiedBy>
  <cp:lastPrinted>2024-02-17T19:09:09Z</cp:lastPrinted>
  <dcterms:created xsi:type="dcterms:W3CDTF">1999-12-14T12:45:34Z</dcterms:created>
  <dcterms:modified xsi:type="dcterms:W3CDTF">2024-02-17T19:09:14Z</dcterms:modified>
</cp:coreProperties>
</file>